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6925"/>
  <workbookPr defaultThemeVersion="153222"/>
  <mc:AlternateContent xmlns:mc="http://schemas.openxmlformats.org/markup-compatibility/2006">
    <mc:Choice Requires="x15">
      <x15ac:absPath xmlns:x15ac="http://schemas.microsoft.com/office/spreadsheetml/2010/11/ac" url="\\bartondc\users\ddingler\Desktop\"/>
    </mc:Choice>
  </mc:AlternateContent>
  <bookViews>
    <workbookView xWindow="0" yWindow="0" windowWidth="28800" windowHeight="12375"/>
  </bookViews>
  <sheets>
    <sheet name="Sheet1" sheetId="1" r:id="rId1"/>
  </sheets>
  <definedNames>
    <definedName name="_xlnm.Print_Area" localSheetId="0">Sheet1!$A$1:$W$58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9" i="1" l="1"/>
  <c r="U43" i="1" l="1"/>
  <c r="S30" i="1"/>
  <c r="S32" i="1" s="1"/>
  <c r="S35" i="1" s="1"/>
  <c r="S36" i="1" s="1"/>
  <c r="U48" i="1" s="1"/>
  <c r="N30" i="1"/>
  <c r="N32" i="1" s="1"/>
  <c r="N35" i="1" s="1"/>
  <c r="N36" i="1" s="1"/>
  <c r="M48" i="1" s="1"/>
  <c r="U46" i="1" l="1"/>
  <c r="M46" i="1"/>
  <c r="H30" i="1" l="1"/>
  <c r="H32" i="1" l="1"/>
  <c r="H35" i="1" s="1"/>
  <c r="H36" i="1" s="1"/>
  <c r="E46" i="1" l="1"/>
  <c r="K54" i="1" s="1"/>
  <c r="E48" i="1"/>
  <c r="K56" i="1" s="1"/>
  <c r="Q56" i="1"/>
  <c r="K58" i="1" l="1"/>
</calcChain>
</file>

<file path=xl/sharedStrings.xml><?xml version="1.0" encoding="utf-8"?>
<sst xmlns="http://schemas.openxmlformats.org/spreadsheetml/2006/main" count="78" uniqueCount="57">
  <si>
    <t>PRIME RESINS</t>
  </si>
  <si>
    <t>2291 PLUNKETT RD.  CONYERS GA  30012</t>
  </si>
  <si>
    <t>PHONE: 800-321-7212 / 770-388-0626  FAX:  770-388-0936</t>
  </si>
  <si>
    <t>PrimeResins.com</t>
  </si>
  <si>
    <t>gallons</t>
  </si>
  <si>
    <t>INSTRUCTIONS</t>
  </si>
  <si>
    <t>=</t>
  </si>
  <si>
    <t>Void Volume to Fill</t>
  </si>
  <si>
    <t>1.  Only enter numerical values (decimals ok) in</t>
  </si>
  <si>
    <t>cubic feet</t>
  </si>
  <si>
    <t>YELLOW</t>
  </si>
  <si>
    <t>Expansion Rate</t>
  </si>
  <si>
    <t>X</t>
  </si>
  <si>
    <t>Length of void (feet)</t>
  </si>
  <si>
    <t>ft*</t>
  </si>
  <si>
    <r>
      <t>in</t>
    </r>
    <r>
      <rPr>
        <b/>
        <vertAlign val="superscript"/>
        <sz val="14"/>
        <rFont val="Calibri"/>
        <family val="2"/>
        <scheme val="minor"/>
      </rPr>
      <t>+</t>
    </r>
  </si>
  <si>
    <t>(see notes below for estimating)</t>
  </si>
  <si>
    <t>Width of void (feet)</t>
  </si>
  <si>
    <t>Depth of Void (inches)</t>
  </si>
  <si>
    <t>lbs</t>
  </si>
  <si>
    <r>
      <t xml:space="preserve">6.  Results of void fill are displayed below in </t>
    </r>
    <r>
      <rPr>
        <b/>
        <sz val="14"/>
        <color theme="8"/>
        <rFont val="Arial"/>
        <family val="2"/>
      </rPr>
      <t>BLUE</t>
    </r>
    <r>
      <rPr>
        <sz val="14"/>
        <color theme="1"/>
        <rFont val="Arial"/>
        <family val="2"/>
      </rPr>
      <t xml:space="preserve"> text</t>
    </r>
  </si>
  <si>
    <t>5.  Enter expansion rate of void fill material below</t>
  </si>
  <si>
    <t>VOID 1</t>
  </si>
  <si>
    <t>VOID 2</t>
  </si>
  <si>
    <t>Void Job Calculator</t>
  </si>
  <si>
    <t>Determine the volume and weight of material required for void fill job</t>
  </si>
  <si>
    <t>Material Needed for Job</t>
  </si>
  <si>
    <t>POUNDS CALCULATIONS</t>
  </si>
  <si>
    <t>Material Cost per pound</t>
  </si>
  <si>
    <t>Price to Client per pound</t>
  </si>
  <si>
    <t xml:space="preserve">Margin/lb </t>
  </si>
  <si>
    <t>Job Price</t>
  </si>
  <si>
    <t>JOB TOTALS (SLAB 1 + SLAB 2 + SLAB 3)</t>
  </si>
  <si>
    <t>JOB COST</t>
  </si>
  <si>
    <t>CLIENT PRICE</t>
  </si>
  <si>
    <t>POUNDS</t>
  </si>
  <si>
    <t>MARGIN</t>
  </si>
  <si>
    <t>VOID 3</t>
  </si>
  <si>
    <t>VOID 1 COST - LBS</t>
  </si>
  <si>
    <t>VOID 2 COST - LBS</t>
  </si>
  <si>
    <t>VOID 3 COST - LBS</t>
  </si>
  <si>
    <t>Job Cost in Lbs</t>
  </si>
  <si>
    <r>
      <t xml:space="preserve">2.  Enter </t>
    </r>
    <r>
      <rPr>
        <b/>
        <sz val="14"/>
        <color theme="1"/>
        <rFont val="Arial"/>
        <family val="2"/>
      </rPr>
      <t>width</t>
    </r>
    <r>
      <rPr>
        <sz val="14"/>
        <color theme="1"/>
        <rFont val="Arial"/>
        <family val="2"/>
      </rPr>
      <t xml:space="preserve"> of void </t>
    </r>
    <r>
      <rPr>
        <b/>
        <sz val="14"/>
        <color theme="1"/>
        <rFont val="Arial"/>
        <family val="2"/>
      </rPr>
      <t>in feet</t>
    </r>
  </si>
  <si>
    <r>
      <t xml:space="preserve">3.  Enter </t>
    </r>
    <r>
      <rPr>
        <b/>
        <sz val="14"/>
        <color theme="1"/>
        <rFont val="Arial"/>
        <family val="2"/>
      </rPr>
      <t xml:space="preserve">depth of void in inches </t>
    </r>
  </si>
  <si>
    <r>
      <t xml:space="preserve">4.  Enter total </t>
    </r>
    <r>
      <rPr>
        <b/>
        <sz val="14"/>
        <color theme="1"/>
        <rFont val="Arial"/>
        <family val="2"/>
      </rPr>
      <t>length</t>
    </r>
    <r>
      <rPr>
        <sz val="14"/>
        <color theme="1"/>
        <rFont val="Arial"/>
        <family val="2"/>
      </rPr>
      <t xml:space="preserve"> of void </t>
    </r>
    <r>
      <rPr>
        <b/>
        <sz val="14"/>
        <color theme="1"/>
        <rFont val="Arial"/>
        <family val="2"/>
      </rPr>
      <t>in feet</t>
    </r>
  </si>
  <si>
    <t>Job Name</t>
  </si>
  <si>
    <t>Date</t>
  </si>
  <si>
    <t>09.18.15</t>
  </si>
  <si>
    <t>Material Needed to Fill the Void</t>
  </si>
  <si>
    <t>To determine the approximate volume of material or resin needed to fill the void, you must know the expansion rate of the material.</t>
  </si>
  <si>
    <t>This calculation will be an approximation.  Variables such as temperature, humidity, and waste will affect actual material required.</t>
  </si>
  <si>
    <t>NOTES:</t>
  </si>
  <si>
    <r>
      <rPr>
        <b/>
        <sz val="12"/>
        <color theme="1"/>
        <rFont val="Arial"/>
        <family val="2"/>
      </rPr>
      <t>Determining the Expansion Factor:</t>
    </r>
    <r>
      <rPr>
        <sz val="12"/>
        <color theme="1"/>
        <rFont val="Arial"/>
        <family val="2"/>
      </rPr>
      <t xml:space="preserve">  Pending the free rise density of the foam being used, there are different free rise expansion factors. </t>
    </r>
  </si>
  <si>
    <t>Example:  Precision Lift 4.0 has a free rise expansion of 20 times its fluid volume.</t>
  </si>
  <si>
    <t xml:space="preserve">Use an expansion factor  that is 20% less than the free rise expansion rate to compensate for consolidation of foam due to </t>
  </si>
  <si>
    <t xml:space="preserve">restriction of expansion during installation.  </t>
  </si>
  <si>
    <t>Example: 20x less 20% = 16x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</si>
</sst>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164" formatCode="0.0"/>
    <numFmt numFmtId="165" formatCode="mm/dd/yy;@"/>
  </numFmts>
  <fonts count="28" x14ac:knownFonts="1">
    <font>
      <sz val="11"/>
      <color theme="1"/>
      <name val="Calibri"/>
      <family val="2"/>
      <scheme val="minor"/>
    </font>
    <font>
      <b/>
      <sz val="48"/>
      <color rgb="FF008080"/>
      <name val="Calibri"/>
      <family val="2"/>
      <scheme val="minor"/>
    </font>
    <font>
      <sz val="16"/>
      <color rgb="FF00808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4"/>
      <color theme="8" tint="-0.249977111117893"/>
      <name val="Calibri"/>
      <family val="2"/>
      <scheme val="minor"/>
    </font>
    <font>
      <sz val="14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16"/>
      <color rgb="FF0070C0"/>
      <name val="Calibri"/>
      <family val="2"/>
      <scheme val="minor"/>
    </font>
    <font>
      <b/>
      <sz val="18"/>
      <color rgb="FF0070C0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Arial"/>
      <family val="2"/>
    </font>
    <font>
      <b/>
      <sz val="16"/>
      <color theme="1"/>
      <name val="Arial"/>
      <family val="2"/>
    </font>
    <font>
      <b/>
      <sz val="14"/>
      <color theme="8"/>
      <name val="Arial"/>
      <family val="2"/>
    </font>
    <font>
      <b/>
      <vertAlign val="superscript"/>
      <sz val="14"/>
      <name val="Calibri"/>
      <family val="2"/>
      <scheme val="minor"/>
    </font>
    <font>
      <b/>
      <sz val="15"/>
      <color theme="1"/>
      <name val="Arial"/>
      <family val="2"/>
    </font>
    <font>
      <b/>
      <sz val="12"/>
      <color rgb="FF008080"/>
      <name val="Calibri"/>
      <family val="2"/>
      <scheme val="minor"/>
    </font>
    <font>
      <b/>
      <sz val="16"/>
      <color theme="8"/>
      <name val="Calibri"/>
      <family val="2"/>
      <scheme val="minor"/>
    </font>
    <font>
      <sz val="14"/>
      <color rgb="FF008080"/>
      <name val="Calibri"/>
      <family val="2"/>
      <scheme val="minor"/>
    </font>
    <font>
      <sz val="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rgb="FF008080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2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0" fillId="0" borderId="4" xfId="0" applyBorder="1" applyAlignment="1">
      <alignment vertical="center"/>
    </xf>
    <xf numFmtId="0" fontId="9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1" applyFont="1" applyAlignment="1">
      <alignment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5" fillId="2" borderId="1" xfId="0" applyFont="1" applyFill="1" applyBorder="1" applyAlignment="1">
      <alignment horizontal="center" vertical="center"/>
    </xf>
    <xf numFmtId="0" fontId="16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19" fillId="0" borderId="0" xfId="0" applyFont="1" applyAlignment="1">
      <alignment vertical="center"/>
    </xf>
    <xf numFmtId="0" fontId="8" fillId="2" borderId="1" xfId="0" applyFont="1" applyFill="1" applyBorder="1" applyAlignment="1">
      <alignment horizontal="center" vertical="center"/>
    </xf>
    <xf numFmtId="0" fontId="20" fillId="0" borderId="0" xfId="0" applyFont="1" applyAlignment="1">
      <alignment vertical="center"/>
    </xf>
    <xf numFmtId="0" fontId="0" fillId="0" borderId="0" xfId="0" applyAlignment="1">
      <alignment horizontal="right" vertical="center"/>
    </xf>
    <xf numFmtId="2" fontId="0" fillId="0" borderId="0" xfId="0" applyNumberFormat="1" applyAlignment="1">
      <alignment horizontal="right" vertical="center"/>
    </xf>
    <xf numFmtId="0" fontId="0" fillId="0" borderId="0" xfId="0" applyAlignment="1">
      <alignment vertical="center"/>
    </xf>
    <xf numFmtId="164" fontId="17" fillId="0" borderId="0" xfId="0" applyNumberFormat="1" applyFont="1" applyAlignment="1">
      <alignment vertical="center"/>
    </xf>
    <xf numFmtId="0" fontId="18" fillId="0" borderId="0" xfId="0" applyFont="1" applyAlignment="1">
      <alignment vertical="center"/>
    </xf>
    <xf numFmtId="164" fontId="0" fillId="0" borderId="0" xfId="0" applyNumberFormat="1" applyAlignment="1">
      <alignment horizontal="right" vertical="center"/>
    </xf>
    <xf numFmtId="0" fontId="23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7" fillId="0" borderId="4" xfId="0" applyFont="1" applyBorder="1" applyAlignment="1">
      <alignment vertical="center"/>
    </xf>
    <xf numFmtId="44" fontId="13" fillId="0" borderId="0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2" fontId="13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0" fontId="7" fillId="0" borderId="0" xfId="0" applyFont="1" applyAlignment="1">
      <alignment horizontal="right" vertical="center"/>
    </xf>
    <xf numFmtId="164" fontId="16" fillId="0" borderId="0" xfId="0" applyNumberFormat="1" applyFont="1" applyBorder="1" applyAlignment="1">
      <alignment horizontal="right" vertical="center"/>
    </xf>
    <xf numFmtId="164" fontId="0" fillId="0" borderId="0" xfId="0" applyNumberFormat="1" applyBorder="1" applyAlignment="1">
      <alignment horizontal="right" vertical="center"/>
    </xf>
    <xf numFmtId="0" fontId="1" fillId="0" borderId="0" xfId="0" applyFont="1" applyAlignment="1">
      <alignment horizontal="right" vertical="center"/>
    </xf>
    <xf numFmtId="44" fontId="25" fillId="0" borderId="0" xfId="0" applyNumberFormat="1" applyFont="1" applyBorder="1" applyAlignment="1">
      <alignment vertical="center"/>
    </xf>
    <xf numFmtId="0" fontId="7" fillId="0" borderId="0" xfId="0" applyFont="1" applyAlignment="1">
      <alignment horizontal="left" vertical="center"/>
    </xf>
    <xf numFmtId="44" fontId="0" fillId="0" borderId="0" xfId="0" applyNumberFormat="1" applyFill="1" applyBorder="1" applyAlignment="1">
      <alignment vertical="center"/>
    </xf>
    <xf numFmtId="164" fontId="17" fillId="0" borderId="0" xfId="0" applyNumberFormat="1" applyFont="1" applyAlignment="1">
      <alignment horizontal="right" vertical="center"/>
    </xf>
    <xf numFmtId="0" fontId="26" fillId="0" borderId="0" xfId="0" applyFont="1" applyBorder="1" applyAlignment="1">
      <alignment horizontal="right" vertical="center"/>
    </xf>
    <xf numFmtId="0" fontId="26" fillId="0" borderId="0" xfId="0" applyFont="1" applyFill="1" applyBorder="1" applyAlignment="1">
      <alignment horizontal="right" vertical="center"/>
    </xf>
    <xf numFmtId="0" fontId="27" fillId="0" borderId="0" xfId="0" applyFont="1" applyAlignment="1">
      <alignment horizontal="right" vertical="center"/>
    </xf>
    <xf numFmtId="164" fontId="17" fillId="0" borderId="0" xfId="0" applyNumberFormat="1" applyFont="1" applyAlignment="1">
      <alignment horizontal="right" vertical="center"/>
    </xf>
    <xf numFmtId="0" fontId="14" fillId="0" borderId="0" xfId="0" applyFont="1" applyAlignment="1">
      <alignment horizontal="center" vertical="center"/>
    </xf>
    <xf numFmtId="164" fontId="16" fillId="0" borderId="0" xfId="0" applyNumberFormat="1" applyFont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164" fontId="17" fillId="0" borderId="0" xfId="0" applyNumberFormat="1" applyFont="1" applyAlignment="1">
      <alignment vertical="center"/>
    </xf>
    <xf numFmtId="0" fontId="18" fillId="0" borderId="0" xfId="0" applyFont="1" applyAlignment="1">
      <alignment vertical="center"/>
    </xf>
    <xf numFmtId="2" fontId="16" fillId="0" borderId="0" xfId="0" applyNumberFormat="1" applyFont="1" applyAlignment="1">
      <alignment horizontal="right" vertical="center"/>
    </xf>
    <xf numFmtId="2" fontId="0" fillId="0" borderId="0" xfId="0" applyNumberFormat="1" applyAlignment="1">
      <alignment horizontal="right" vertical="center"/>
    </xf>
    <xf numFmtId="2" fontId="13" fillId="2" borderId="6" xfId="0" applyNumberFormat="1" applyFont="1" applyFill="1" applyBorder="1" applyAlignment="1">
      <alignment horizontal="center" vertical="center"/>
    </xf>
    <xf numFmtId="2" fontId="8" fillId="0" borderId="7" xfId="0" applyNumberFormat="1" applyFont="1" applyBorder="1" applyAlignment="1">
      <alignment vertical="center"/>
    </xf>
    <xf numFmtId="2" fontId="13" fillId="2" borderId="7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44" fontId="25" fillId="0" borderId="0" xfId="0" applyNumberFormat="1" applyFont="1" applyBorder="1" applyAlignment="1">
      <alignment horizontal="center" vertical="center"/>
    </xf>
    <xf numFmtId="10" fontId="25" fillId="0" borderId="0" xfId="0" applyNumberFormat="1" applyFont="1" applyFill="1" applyBorder="1" applyAlignment="1">
      <alignment horizontal="right" vertical="center"/>
    </xf>
    <xf numFmtId="2" fontId="25" fillId="0" borderId="0" xfId="0" applyNumberFormat="1" applyFont="1" applyBorder="1" applyAlignment="1">
      <alignment horizontal="right"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44" fontId="13" fillId="0" borderId="6" xfId="0" applyNumberFormat="1" applyFont="1" applyFill="1" applyBorder="1" applyAlignment="1">
      <alignment horizontal="center" vertical="center"/>
    </xf>
    <xf numFmtId="44" fontId="0" fillId="0" borderId="8" xfId="0" applyNumberFormat="1" applyFill="1" applyBorder="1" applyAlignment="1">
      <alignment vertical="center"/>
    </xf>
    <xf numFmtId="44" fontId="0" fillId="0" borderId="7" xfId="0" applyNumberFormat="1" applyFill="1" applyBorder="1" applyAlignment="1">
      <alignment vertical="center"/>
    </xf>
    <xf numFmtId="0" fontId="26" fillId="0" borderId="10" xfId="0" applyFont="1" applyBorder="1" applyAlignment="1">
      <alignment horizontal="center" vertical="center"/>
    </xf>
    <xf numFmtId="165" fontId="26" fillId="0" borderId="10" xfId="0" applyNumberFormat="1" applyFont="1" applyBorder="1" applyAlignment="1">
      <alignment horizontal="center" vertical="center"/>
    </xf>
    <xf numFmtId="44" fontId="13" fillId="0" borderId="8" xfId="0" applyNumberFormat="1" applyFont="1" applyFill="1" applyBorder="1" applyAlignment="1">
      <alignment horizontal="center"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4" fillId="0" borderId="0" xfId="0" quotePrefix="1" applyFont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44" fontId="13" fillId="2" borderId="3" xfId="0" applyNumberFormat="1" applyFont="1" applyFill="1" applyBorder="1" applyAlignment="1">
      <alignment horizontal="center" vertical="center"/>
    </xf>
    <xf numFmtId="44" fontId="13" fillId="2" borderId="5" xfId="0" applyNumberFormat="1" applyFont="1" applyFill="1" applyBorder="1" applyAlignment="1">
      <alignment horizontal="center" vertical="center"/>
    </xf>
    <xf numFmtId="0" fontId="0" fillId="0" borderId="5" xfId="0" applyBorder="1" applyAlignment="1">
      <alignment vertical="center"/>
    </xf>
    <xf numFmtId="10" fontId="13" fillId="0" borderId="9" xfId="0" applyNumberFormat="1" applyFont="1" applyFill="1" applyBorder="1" applyAlignment="1">
      <alignment horizontal="center" vertical="center"/>
    </xf>
    <xf numFmtId="10" fontId="0" fillId="0" borderId="9" xfId="0" applyNumberFormat="1" applyFill="1" applyBorder="1" applyAlignment="1">
      <alignment vertical="center"/>
    </xf>
  </cellXfs>
  <cellStyles count="2">
    <cellStyle name="Hyperlink" xfId="1" builtinId="8"/>
    <cellStyle name="Normal" xfId="0" builtinId="0"/>
  </cellStyles>
  <dxfs count="3"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008080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451827</xdr:colOff>
      <xdr:row>10</xdr:row>
      <xdr:rowOff>97692</xdr:rowOff>
    </xdr:from>
    <xdr:to>
      <xdr:col>9</xdr:col>
      <xdr:colOff>452315</xdr:colOff>
      <xdr:row>16</xdr:row>
      <xdr:rowOff>202467</xdr:rowOff>
    </xdr:to>
    <xdr:pic>
      <xdr:nvPicPr>
        <xdr:cNvPr id="6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1827" y="2991827"/>
          <a:ext cx="4482123" cy="14968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427404</xdr:colOff>
      <xdr:row>5</xdr:row>
      <xdr:rowOff>18454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381250" cy="11785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primeresins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67"/>
  <sheetViews>
    <sheetView showGridLines="0" tabSelected="1" topLeftCell="A10" zoomScale="78" zoomScaleNormal="78" workbookViewId="0">
      <selection activeCell="K67" sqref="K67"/>
    </sheetView>
  </sheetViews>
  <sheetFormatPr defaultColWidth="9.140625" defaultRowHeight="61.5" x14ac:dyDescent="0.9"/>
  <cols>
    <col min="1" max="1" width="9.140625" style="1"/>
    <col min="2" max="2" width="14.140625" style="1" bestFit="1" customWidth="1"/>
    <col min="3" max="3" width="6" style="1" customWidth="1"/>
    <col min="4" max="4" width="7" style="1" customWidth="1"/>
    <col min="5" max="5" width="4.7109375" customWidth="1"/>
    <col min="6" max="6" width="4.5703125" customWidth="1"/>
    <col min="7" max="7" width="5.28515625" customWidth="1"/>
    <col min="8" max="8" width="8.85546875"/>
    <col min="9" max="9" width="7.140625" customWidth="1"/>
    <col min="10" max="10" width="8" customWidth="1"/>
    <col min="11" max="11" width="6.5703125" customWidth="1"/>
    <col min="12" max="12" width="4" customWidth="1"/>
    <col min="13" max="13" width="5.42578125" customWidth="1"/>
    <col min="14" max="14" width="10" customWidth="1"/>
    <col min="15" max="15" width="7.85546875" customWidth="1"/>
    <col min="16" max="16" width="8.85546875"/>
    <col min="17" max="17" width="10.140625" bestFit="1" customWidth="1"/>
    <col min="18" max="18" width="4.42578125" customWidth="1"/>
    <col min="19" max="22" width="8.85546875"/>
    <col min="23" max="23" width="2.42578125" customWidth="1"/>
    <col min="24" max="26" width="8.85546875" customWidth="1"/>
    <col min="27" max="16384" width="9.140625" style="1"/>
  </cols>
  <sheetData>
    <row r="1" spans="1:25" s="2" customFormat="1" ht="18" customHeight="1" x14ac:dyDescent="0.25">
      <c r="A1" s="4"/>
      <c r="B1" s="6"/>
      <c r="C1" s="4"/>
      <c r="D1" s="4"/>
      <c r="H1" s="5"/>
      <c r="Q1" s="11" t="s">
        <v>0</v>
      </c>
      <c r="V1" s="56" t="s">
        <v>47</v>
      </c>
    </row>
    <row r="2" spans="1:25" s="2" customFormat="1" ht="18" customHeight="1" x14ac:dyDescent="0.25">
      <c r="A2" s="4"/>
      <c r="B2" s="6"/>
      <c r="C2" s="4"/>
      <c r="D2" s="4"/>
      <c r="H2" s="5"/>
      <c r="Q2" s="11" t="s">
        <v>1</v>
      </c>
    </row>
    <row r="3" spans="1:25" s="2" customFormat="1" ht="18" customHeight="1" x14ac:dyDescent="0.25">
      <c r="A3" s="4"/>
      <c r="B3" s="6"/>
      <c r="C3" s="4"/>
      <c r="D3" s="4"/>
      <c r="H3" s="5"/>
      <c r="Q3" s="11" t="s">
        <v>2</v>
      </c>
    </row>
    <row r="4" spans="1:25" s="2" customFormat="1" ht="18" customHeight="1" x14ac:dyDescent="0.25">
      <c r="A4" s="4"/>
      <c r="B4" s="6"/>
      <c r="C4" s="4"/>
      <c r="D4" s="4"/>
      <c r="H4" s="5"/>
      <c r="Q4" s="14" t="s">
        <v>3</v>
      </c>
    </row>
    <row r="5" spans="1:25" s="2" customFormat="1" ht="18" customHeight="1" x14ac:dyDescent="0.25">
      <c r="A5" s="4"/>
      <c r="B5" s="6"/>
      <c r="C5" s="4"/>
      <c r="D5" s="4"/>
      <c r="H5" s="5"/>
    </row>
    <row r="6" spans="1:25" s="2" customFormat="1" ht="18" customHeight="1" x14ac:dyDescent="0.25">
      <c r="A6" s="4"/>
      <c r="B6" s="6"/>
      <c r="C6" s="4"/>
      <c r="D6" s="4"/>
      <c r="H6" s="5"/>
    </row>
    <row r="7" spans="1:25" s="2" customFormat="1" ht="48.75" customHeight="1" x14ac:dyDescent="0.25">
      <c r="A7" s="68" t="s">
        <v>24</v>
      </c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68"/>
      <c r="S7" s="68"/>
      <c r="T7" s="68"/>
      <c r="U7" s="68"/>
      <c r="V7" s="68"/>
      <c r="W7" s="68"/>
    </row>
    <row r="8" spans="1:25" ht="32.25" customHeight="1" x14ac:dyDescent="0.9">
      <c r="A8" s="69" t="s">
        <v>25</v>
      </c>
      <c r="B8" s="69"/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  <c r="T8" s="69"/>
      <c r="U8" s="69"/>
      <c r="V8" s="69"/>
      <c r="W8" s="69"/>
    </row>
    <row r="9" spans="1:25" s="2" customFormat="1" ht="18" customHeight="1" thickBot="1" x14ac:dyDescent="0.3">
      <c r="A9" s="4"/>
      <c r="B9" s="6"/>
      <c r="C9" s="4"/>
      <c r="D9" s="4"/>
      <c r="F9" s="27"/>
      <c r="G9" s="54" t="s">
        <v>45</v>
      </c>
      <c r="H9" s="79"/>
      <c r="I9" s="79"/>
      <c r="J9" s="79"/>
      <c r="K9" s="79"/>
      <c r="L9" s="79"/>
      <c r="M9" s="79"/>
      <c r="N9" s="79"/>
      <c r="O9" s="55" t="s">
        <v>46</v>
      </c>
      <c r="P9" s="80">
        <f ca="1">NOW()</f>
        <v>42776.480025810182</v>
      </c>
      <c r="Q9" s="80"/>
      <c r="R9" s="80"/>
    </row>
    <row r="10" spans="1:25" s="2" customFormat="1" ht="18" customHeight="1" thickTop="1" x14ac:dyDescent="0.25">
      <c r="A10" s="4"/>
      <c r="B10" s="6"/>
      <c r="C10" s="4"/>
      <c r="D10" s="4"/>
      <c r="H10" s="5"/>
    </row>
    <row r="11" spans="1:25" s="2" customFormat="1" ht="18" customHeight="1" x14ac:dyDescent="0.25">
      <c r="A11" s="4"/>
      <c r="B11" s="6"/>
      <c r="C11" s="4"/>
      <c r="D11" s="4"/>
      <c r="I11" s="10"/>
      <c r="J11" s="10"/>
      <c r="K11" s="10"/>
      <c r="L11" s="10"/>
      <c r="M11" s="10"/>
      <c r="N11" s="10"/>
      <c r="Y11" s="6"/>
    </row>
    <row r="12" spans="1:25" s="2" customFormat="1" ht="18" customHeight="1" thickBot="1" x14ac:dyDescent="0.3">
      <c r="A12" s="4"/>
      <c r="B12" s="6"/>
      <c r="C12" s="4"/>
      <c r="D12" s="4"/>
      <c r="I12" s="10"/>
      <c r="J12" s="10"/>
      <c r="L12" s="24" t="s">
        <v>5</v>
      </c>
      <c r="M12" s="20"/>
      <c r="N12" s="20"/>
      <c r="O12" s="20"/>
      <c r="P12" s="20"/>
      <c r="Y12" s="22"/>
    </row>
    <row r="13" spans="1:25" s="2" customFormat="1" ht="18" customHeight="1" thickBot="1" x14ac:dyDescent="0.3">
      <c r="A13" s="4"/>
      <c r="B13" s="6"/>
      <c r="C13" s="4"/>
      <c r="D13" s="4"/>
      <c r="I13" s="10"/>
      <c r="J13" s="10"/>
      <c r="L13" s="22" t="s">
        <v>8</v>
      </c>
      <c r="M13" s="20"/>
      <c r="N13" s="20"/>
      <c r="O13" s="20"/>
      <c r="P13" s="20"/>
      <c r="T13" s="23" t="s">
        <v>10</v>
      </c>
      <c r="Y13" s="22"/>
    </row>
    <row r="14" spans="1:25" s="2" customFormat="1" ht="18" customHeight="1" x14ac:dyDescent="0.25">
      <c r="A14" s="4"/>
      <c r="B14" s="6"/>
      <c r="C14" s="4"/>
      <c r="D14" s="4"/>
      <c r="I14" s="10"/>
      <c r="J14" s="10"/>
      <c r="L14" s="22" t="s">
        <v>42</v>
      </c>
      <c r="M14" s="20"/>
      <c r="N14" s="20"/>
      <c r="O14" s="20"/>
      <c r="P14" s="20"/>
      <c r="Y14" s="22"/>
    </row>
    <row r="15" spans="1:25" s="2" customFormat="1" ht="18" customHeight="1" x14ac:dyDescent="0.25">
      <c r="A15" s="4"/>
      <c r="B15" s="6"/>
      <c r="C15" s="4"/>
      <c r="D15" s="4"/>
      <c r="I15" s="10"/>
      <c r="J15" s="10"/>
      <c r="L15" s="22" t="s">
        <v>43</v>
      </c>
      <c r="M15" s="20"/>
      <c r="N15" s="20"/>
      <c r="O15" s="20"/>
      <c r="P15" s="20"/>
      <c r="Y15" s="22"/>
    </row>
    <row r="16" spans="1:25" s="2" customFormat="1" ht="18" customHeight="1" x14ac:dyDescent="0.25">
      <c r="A16" s="4"/>
      <c r="B16" s="6"/>
      <c r="C16" s="4"/>
      <c r="D16" s="4"/>
      <c r="I16" s="10"/>
      <c r="J16" s="10"/>
      <c r="L16" s="22" t="s">
        <v>44</v>
      </c>
      <c r="M16" s="20"/>
      <c r="N16" s="20"/>
      <c r="O16" s="20"/>
      <c r="P16" s="20"/>
      <c r="Y16" s="22"/>
    </row>
    <row r="17" spans="1:31" s="20" customFormat="1" ht="18" customHeight="1" x14ac:dyDescent="0.25">
      <c r="A17" s="4"/>
      <c r="B17" s="6"/>
      <c r="C17" s="4"/>
      <c r="D17" s="4"/>
      <c r="I17" s="10"/>
      <c r="J17" s="10"/>
      <c r="L17" s="22" t="s">
        <v>21</v>
      </c>
      <c r="Y17" s="22"/>
    </row>
    <row r="18" spans="1:31" s="20" customFormat="1" ht="18" customHeight="1" x14ac:dyDescent="0.25">
      <c r="A18" s="4"/>
      <c r="B18" s="6"/>
      <c r="C18" s="4"/>
      <c r="D18" s="4"/>
      <c r="H18" s="9"/>
      <c r="I18" s="10"/>
      <c r="J18" s="10"/>
      <c r="L18" s="22" t="s">
        <v>20</v>
      </c>
    </row>
    <row r="19" spans="1:31" s="2" customFormat="1" ht="18" customHeight="1" x14ac:dyDescent="0.25">
      <c r="A19" s="4"/>
      <c r="B19" s="6"/>
      <c r="C19" s="4"/>
      <c r="D19" s="4"/>
      <c r="K19" s="22"/>
    </row>
    <row r="20" spans="1:31" s="2" customFormat="1" ht="18" customHeight="1" x14ac:dyDescent="0.25">
      <c r="A20" s="4"/>
      <c r="C20" s="6"/>
      <c r="D20" s="4"/>
      <c r="E20" s="4"/>
      <c r="K20" s="9"/>
      <c r="Y20" s="9"/>
      <c r="Z20" s="10"/>
      <c r="AA20" s="10"/>
      <c r="AB20" s="10"/>
      <c r="AC20" s="10"/>
      <c r="AD20" s="10"/>
      <c r="AE20" s="10"/>
    </row>
    <row r="21" spans="1:31" s="2" customFormat="1" ht="18" customHeight="1" x14ac:dyDescent="0.25">
      <c r="A21" s="4"/>
    </row>
    <row r="22" spans="1:31" s="2" customFormat="1" ht="18" customHeight="1" x14ac:dyDescent="0.25">
      <c r="A22" s="4"/>
      <c r="D22" s="9"/>
      <c r="E22" s="10"/>
      <c r="F22" s="10"/>
      <c r="G22" s="10"/>
      <c r="H22" s="58" t="s">
        <v>22</v>
      </c>
      <c r="I22" s="58"/>
      <c r="J22" s="10"/>
      <c r="N22" s="58" t="s">
        <v>23</v>
      </c>
      <c r="O22" s="58"/>
      <c r="P22" s="27"/>
      <c r="Q22" s="27"/>
      <c r="S22" s="58" t="s">
        <v>37</v>
      </c>
      <c r="T22" s="58"/>
      <c r="U22" s="27"/>
    </row>
    <row r="23" spans="1:31" s="2" customFormat="1" ht="18" customHeight="1" thickBot="1" x14ac:dyDescent="0.3">
      <c r="A23" s="4"/>
      <c r="D23" s="9"/>
      <c r="E23" s="10"/>
      <c r="F23" s="10"/>
      <c r="G23" s="10"/>
      <c r="H23" s="10"/>
      <c r="I23" s="10"/>
      <c r="J23" s="10"/>
      <c r="P23" s="27"/>
      <c r="Q23" s="27"/>
      <c r="S23" s="27"/>
      <c r="T23" s="27"/>
      <c r="U23" s="27"/>
    </row>
    <row r="24" spans="1:31" s="2" customFormat="1" ht="18" customHeight="1" thickBot="1" x14ac:dyDescent="0.3">
      <c r="A24" s="4"/>
      <c r="C24" s="6" t="s">
        <v>17</v>
      </c>
      <c r="E24" s="10"/>
      <c r="F24" s="10"/>
      <c r="H24" s="65">
        <v>1</v>
      </c>
      <c r="I24" s="66"/>
      <c r="J24" s="15" t="s">
        <v>14</v>
      </c>
      <c r="N24" s="65"/>
      <c r="O24" s="66"/>
      <c r="P24" s="15" t="s">
        <v>14</v>
      </c>
      <c r="Q24" s="30"/>
      <c r="S24" s="65"/>
      <c r="T24" s="67"/>
      <c r="U24" s="15" t="s">
        <v>14</v>
      </c>
    </row>
    <row r="25" spans="1:31" s="2" customFormat="1" ht="18" customHeight="1" thickBot="1" x14ac:dyDescent="0.3">
      <c r="A25" s="4"/>
      <c r="C25" s="6"/>
      <c r="E25" s="10"/>
      <c r="F25" s="10"/>
      <c r="G25" s="10"/>
      <c r="H25" s="19"/>
      <c r="I25" s="15"/>
      <c r="J25" s="10"/>
      <c r="N25" s="19"/>
      <c r="O25" s="15"/>
      <c r="P25" s="10"/>
      <c r="Q25" s="25"/>
      <c r="S25" s="19"/>
      <c r="T25" s="15"/>
      <c r="U25" s="10"/>
    </row>
    <row r="26" spans="1:31" s="2" customFormat="1" ht="18" customHeight="1" thickBot="1" x14ac:dyDescent="0.3">
      <c r="A26" s="4"/>
      <c r="C26" s="6" t="s">
        <v>18</v>
      </c>
      <c r="E26" s="10"/>
      <c r="F26" s="10"/>
      <c r="H26" s="65">
        <v>12</v>
      </c>
      <c r="I26" s="66"/>
      <c r="J26" s="15" t="s">
        <v>15</v>
      </c>
      <c r="N26" s="65"/>
      <c r="O26" s="66"/>
      <c r="P26" s="15" t="s">
        <v>15</v>
      </c>
      <c r="Q26" s="30"/>
      <c r="S26" s="65"/>
      <c r="T26" s="67"/>
      <c r="U26" s="15" t="s">
        <v>15</v>
      </c>
    </row>
    <row r="27" spans="1:31" s="2" customFormat="1" ht="18" customHeight="1" thickBot="1" x14ac:dyDescent="0.3">
      <c r="A27" s="4"/>
      <c r="C27" s="6"/>
      <c r="E27" s="10"/>
      <c r="F27" s="10"/>
      <c r="G27" s="10"/>
      <c r="H27" s="19"/>
      <c r="I27" s="15"/>
      <c r="J27" s="10"/>
      <c r="N27" s="19"/>
      <c r="O27" s="15"/>
      <c r="P27" s="10"/>
      <c r="Q27" s="25"/>
      <c r="S27" s="19"/>
      <c r="T27" s="15"/>
      <c r="U27" s="10"/>
    </row>
    <row r="28" spans="1:31" s="2" customFormat="1" ht="18" customHeight="1" thickBot="1" x14ac:dyDescent="0.3">
      <c r="A28" s="4"/>
      <c r="C28" s="6" t="s">
        <v>13</v>
      </c>
      <c r="E28" s="10"/>
      <c r="F28" s="10"/>
      <c r="G28" s="10"/>
      <c r="H28" s="65">
        <v>1</v>
      </c>
      <c r="I28" s="66"/>
      <c r="J28" s="15" t="s">
        <v>14</v>
      </c>
      <c r="N28" s="65"/>
      <c r="O28" s="66"/>
      <c r="P28" s="15" t="s">
        <v>14</v>
      </c>
      <c r="Q28" s="26"/>
      <c r="S28" s="65"/>
      <c r="T28" s="67"/>
      <c r="U28" s="15" t="s">
        <v>14</v>
      </c>
    </row>
    <row r="29" spans="1:31" s="2" customFormat="1" ht="18" customHeight="1" x14ac:dyDescent="0.25">
      <c r="A29" s="4"/>
      <c r="C29" s="6"/>
      <c r="E29" s="10"/>
      <c r="F29" s="10"/>
      <c r="G29" s="10"/>
      <c r="H29" s="12"/>
      <c r="I29" s="13"/>
      <c r="J29" s="10"/>
      <c r="P29" s="27"/>
      <c r="Q29" s="27"/>
      <c r="S29" s="27"/>
      <c r="T29" s="27"/>
      <c r="U29" s="27"/>
    </row>
    <row r="30" spans="1:31" s="2" customFormat="1" ht="18" customHeight="1" x14ac:dyDescent="0.25">
      <c r="A30" s="4"/>
      <c r="C30" s="6" t="s">
        <v>7</v>
      </c>
      <c r="E30" s="10"/>
      <c r="F30" s="10"/>
      <c r="G30" s="10"/>
      <c r="H30" s="63">
        <f>(((H26/12)*(H24))*H28)</f>
        <v>1</v>
      </c>
      <c r="I30" s="64"/>
      <c r="J30" s="15" t="s">
        <v>9</v>
      </c>
      <c r="K30" s="10"/>
      <c r="N30" s="63">
        <f>(((N26/12)*(N24))*N28)</f>
        <v>0</v>
      </c>
      <c r="O30" s="64"/>
      <c r="P30" s="15" t="s">
        <v>9</v>
      </c>
      <c r="Q30" s="10"/>
      <c r="S30" s="63">
        <f>(((S26/12)*(S24))*S28)</f>
        <v>0</v>
      </c>
      <c r="T30" s="63"/>
      <c r="U30" s="15" t="s">
        <v>9</v>
      </c>
    </row>
    <row r="31" spans="1:31" s="2" customFormat="1" ht="8.25" customHeight="1" x14ac:dyDescent="0.25">
      <c r="A31" s="4"/>
      <c r="D31" s="9"/>
      <c r="E31" s="10"/>
      <c r="F31" s="10"/>
      <c r="G31" s="10"/>
      <c r="I31" s="18"/>
      <c r="J31" s="15"/>
      <c r="K31" s="10"/>
      <c r="N31" s="27"/>
      <c r="O31" s="18"/>
      <c r="P31" s="15"/>
      <c r="Q31" s="10"/>
      <c r="S31" s="27"/>
      <c r="T31" s="18"/>
      <c r="U31" s="15"/>
    </row>
    <row r="32" spans="1:31" s="2" customFormat="1" ht="18" customHeight="1" thickBot="1" x14ac:dyDescent="0.3">
      <c r="A32" s="4"/>
      <c r="D32" s="9"/>
      <c r="E32" s="10"/>
      <c r="F32" s="10"/>
      <c r="H32" s="59">
        <f>H30*7.480519</f>
        <v>7.4805190000000001</v>
      </c>
      <c r="I32" s="60"/>
      <c r="J32" s="15" t="s">
        <v>4</v>
      </c>
      <c r="K32" s="10"/>
      <c r="N32" s="59">
        <f>N30*7.480519</f>
        <v>0</v>
      </c>
      <c r="O32" s="60"/>
      <c r="P32" s="15" t="s">
        <v>4</v>
      </c>
      <c r="Q32" s="10"/>
      <c r="S32" s="59">
        <f>S30*7.480519</f>
        <v>0</v>
      </c>
      <c r="T32" s="59"/>
      <c r="U32" s="15" t="s">
        <v>4</v>
      </c>
    </row>
    <row r="33" spans="1:23" s="2" customFormat="1" ht="18" customHeight="1" thickBot="1" x14ac:dyDescent="0.3">
      <c r="A33" s="4"/>
      <c r="B33" s="9" t="s">
        <v>11</v>
      </c>
      <c r="C33" s="4"/>
      <c r="D33" s="17">
        <v>15</v>
      </c>
      <c r="E33" s="16" t="s">
        <v>12</v>
      </c>
      <c r="F33" s="2" t="s">
        <v>16</v>
      </c>
      <c r="H33" s="5"/>
      <c r="P33" s="27"/>
      <c r="Q33" s="27"/>
      <c r="S33" s="27"/>
      <c r="T33" s="27"/>
      <c r="U33" s="27"/>
    </row>
    <row r="34" spans="1:23" s="2" customFormat="1" ht="9" customHeight="1" x14ac:dyDescent="0.25">
      <c r="A34" s="4"/>
      <c r="B34" s="3"/>
      <c r="C34" s="4"/>
      <c r="D34" s="4"/>
      <c r="H34" s="5"/>
      <c r="P34" s="27"/>
      <c r="Q34" s="27"/>
      <c r="S34" s="27"/>
      <c r="T34" s="27"/>
      <c r="U34" s="27"/>
    </row>
    <row r="35" spans="1:23" s="2" customFormat="1" ht="28.5" customHeight="1" x14ac:dyDescent="0.25">
      <c r="A35" s="4"/>
      <c r="B35" s="9" t="s">
        <v>26</v>
      </c>
      <c r="C35" s="4"/>
      <c r="D35" s="4"/>
      <c r="H35" s="61">
        <f>H32/D33</f>
        <v>0.4987012666666667</v>
      </c>
      <c r="I35" s="62"/>
      <c r="J35" s="31" t="s">
        <v>4</v>
      </c>
      <c r="N35" s="61">
        <f>N32/D33</f>
        <v>0</v>
      </c>
      <c r="O35" s="62"/>
      <c r="P35" s="31" t="s">
        <v>4</v>
      </c>
      <c r="Q35" s="27"/>
      <c r="S35" s="57">
        <f>S32/D33</f>
        <v>0</v>
      </c>
      <c r="T35" s="57"/>
      <c r="U35" s="31" t="s">
        <v>4</v>
      </c>
    </row>
    <row r="36" spans="1:23" s="21" customFormat="1" ht="28.5" customHeight="1" x14ac:dyDescent="0.25">
      <c r="A36" s="4"/>
      <c r="B36" s="9"/>
      <c r="C36" s="4"/>
      <c r="D36" s="4"/>
      <c r="H36" s="61">
        <f>H35*9.69</f>
        <v>4.8324152739999997</v>
      </c>
      <c r="I36" s="62"/>
      <c r="J36" s="31" t="s">
        <v>19</v>
      </c>
      <c r="N36" s="61">
        <f>N35*9.69</f>
        <v>0</v>
      </c>
      <c r="O36" s="62"/>
      <c r="P36" s="31" t="s">
        <v>19</v>
      </c>
      <c r="Q36" s="27"/>
      <c r="S36" s="57">
        <f>S35*9.69</f>
        <v>0</v>
      </c>
      <c r="T36" s="57"/>
      <c r="U36" s="31" t="s">
        <v>19</v>
      </c>
    </row>
    <row r="37" spans="1:23" s="27" customFormat="1" ht="28.5" customHeight="1" x14ac:dyDescent="0.25">
      <c r="A37" s="4"/>
      <c r="B37" s="9"/>
      <c r="C37" s="4"/>
      <c r="D37" s="4"/>
      <c r="H37" s="28"/>
      <c r="I37" s="29"/>
      <c r="J37" s="31"/>
      <c r="N37" s="28"/>
      <c r="O37" s="29"/>
      <c r="P37" s="31"/>
      <c r="S37" s="53"/>
      <c r="T37" s="53"/>
      <c r="U37" s="31"/>
    </row>
    <row r="38" spans="1:23" s="27" customFormat="1" ht="28.5" customHeight="1" x14ac:dyDescent="0.25">
      <c r="A38" s="4"/>
      <c r="B38" s="9"/>
      <c r="C38" s="4"/>
      <c r="D38" s="4"/>
      <c r="H38" s="28"/>
      <c r="I38" s="29"/>
      <c r="J38" s="31"/>
      <c r="N38" s="28"/>
      <c r="O38" s="29"/>
      <c r="P38" s="31"/>
      <c r="S38" s="53"/>
      <c r="T38" s="53"/>
      <c r="U38" s="31"/>
    </row>
    <row r="39" spans="1:23" s="2" customFormat="1" ht="18" customHeight="1" x14ac:dyDescent="0.25">
      <c r="A39" s="4"/>
      <c r="B39" s="3"/>
      <c r="C39" s="4"/>
      <c r="D39" s="4"/>
      <c r="H39" s="5"/>
    </row>
    <row r="40" spans="1:23" s="2" customFormat="1" ht="18" customHeight="1" thickBot="1" x14ac:dyDescent="0.3">
      <c r="A40" s="4"/>
      <c r="B40" s="24"/>
      <c r="C40" s="3"/>
      <c r="D40" s="4"/>
      <c r="H40" s="5"/>
    </row>
    <row r="41" spans="1:23" s="2" customFormat="1" ht="18" customHeight="1" thickBot="1" x14ac:dyDescent="0.3">
      <c r="A41" s="73" t="s">
        <v>27</v>
      </c>
      <c r="B41" s="83"/>
      <c r="C41" s="83"/>
      <c r="D41" s="83"/>
      <c r="E41" s="83"/>
      <c r="F41" s="83"/>
      <c r="G41" s="83"/>
      <c r="H41" s="83"/>
      <c r="I41" s="83"/>
      <c r="J41" s="83"/>
      <c r="K41" s="83"/>
      <c r="L41" s="83"/>
      <c r="M41" s="83"/>
      <c r="N41" s="83"/>
      <c r="O41" s="83"/>
      <c r="P41" s="83"/>
      <c r="Q41" s="83"/>
      <c r="R41" s="83"/>
      <c r="S41" s="83"/>
      <c r="T41" s="83"/>
      <c r="U41" s="83"/>
      <c r="V41" s="83"/>
      <c r="W41" s="84"/>
    </row>
    <row r="42" spans="1:23" s="20" customFormat="1" ht="18" customHeight="1" thickBot="1" x14ac:dyDescent="0.3">
      <c r="A42" s="33"/>
      <c r="B42" s="7"/>
      <c r="C42" s="33"/>
      <c r="D42" s="34"/>
      <c r="E42" s="34"/>
      <c r="F42" s="7"/>
      <c r="G42" s="8"/>
      <c r="H42" s="8"/>
      <c r="I42" s="7"/>
      <c r="J42" s="7"/>
      <c r="K42" s="33"/>
      <c r="L42" s="34"/>
      <c r="M42" s="35"/>
      <c r="N42" s="36"/>
      <c r="O42" s="36"/>
      <c r="P42" s="8"/>
      <c r="Q42" s="37"/>
      <c r="R42" s="7"/>
      <c r="S42" s="33"/>
      <c r="T42" s="34"/>
      <c r="U42" s="34"/>
      <c r="V42" s="7"/>
      <c r="W42" s="7"/>
    </row>
    <row r="43" spans="1:23" s="20" customFormat="1" ht="18" customHeight="1" thickBot="1" x14ac:dyDescent="0.3">
      <c r="A43" s="6" t="s">
        <v>28</v>
      </c>
      <c r="B43" s="27"/>
      <c r="C43" s="6"/>
      <c r="D43" s="4"/>
      <c r="E43" s="85" t="s">
        <v>6</v>
      </c>
      <c r="F43" s="86"/>
      <c r="G43" s="87">
        <v>4.5</v>
      </c>
      <c r="H43" s="88"/>
      <c r="I43" s="6"/>
      <c r="J43" s="6" t="s">
        <v>29</v>
      </c>
      <c r="K43" s="27"/>
      <c r="L43" s="38"/>
      <c r="M43" s="27"/>
      <c r="N43" s="85" t="s">
        <v>6</v>
      </c>
      <c r="O43" s="86"/>
      <c r="P43" s="87">
        <v>7.85</v>
      </c>
      <c r="Q43" s="89"/>
      <c r="R43" s="27"/>
      <c r="S43" s="27"/>
      <c r="T43" s="39" t="s">
        <v>30</v>
      </c>
      <c r="U43" s="90">
        <f>(P43-G43)/G43</f>
        <v>0.74444444444444435</v>
      </c>
      <c r="V43" s="91"/>
      <c r="W43" s="91"/>
    </row>
    <row r="44" spans="1:23" s="20" customFormat="1" ht="18" customHeight="1" x14ac:dyDescent="0.25">
      <c r="A44" s="27"/>
      <c r="B44" s="40"/>
      <c r="C44" s="6"/>
      <c r="D44" s="4"/>
      <c r="E44" s="27"/>
      <c r="F44" s="27"/>
      <c r="G44" s="27"/>
      <c r="H44" s="27"/>
      <c r="I44" s="6"/>
      <c r="J44" s="4"/>
      <c r="K44" s="27"/>
      <c r="L44" s="27"/>
      <c r="M44" s="35"/>
      <c r="N44" s="36"/>
      <c r="O44" s="36"/>
      <c r="P44" s="27"/>
      <c r="Q44" s="6"/>
      <c r="R44" s="40"/>
      <c r="S44" s="6"/>
      <c r="T44" s="32"/>
      <c r="U44" s="35"/>
      <c r="V44" s="36"/>
      <c r="W44" s="36"/>
    </row>
    <row r="45" spans="1:23" s="20" customFormat="1" ht="18" customHeight="1" thickBot="1" x14ac:dyDescent="0.3">
      <c r="A45" s="27"/>
      <c r="B45" s="41" t="s">
        <v>38</v>
      </c>
      <c r="C45" s="42"/>
      <c r="D45" s="42"/>
      <c r="E45" s="42"/>
      <c r="F45" s="42"/>
      <c r="G45" s="42"/>
      <c r="H45" s="27"/>
      <c r="I45" s="27"/>
      <c r="J45" s="41" t="s">
        <v>39</v>
      </c>
      <c r="K45" s="41"/>
      <c r="L45" s="41"/>
      <c r="M45" s="41"/>
      <c r="N45" s="41"/>
      <c r="O45" s="41"/>
      <c r="P45" s="27"/>
      <c r="Q45" s="27"/>
      <c r="R45" s="41" t="s">
        <v>40</v>
      </c>
      <c r="S45" s="41"/>
      <c r="T45" s="41"/>
      <c r="U45" s="41"/>
      <c r="V45" s="41"/>
      <c r="W45" s="41"/>
    </row>
    <row r="46" spans="1:23" s="20" customFormat="1" ht="18" customHeight="1" thickBot="1" x14ac:dyDescent="0.3">
      <c r="A46" s="27"/>
      <c r="B46" s="3" t="s">
        <v>41</v>
      </c>
      <c r="C46" s="6"/>
      <c r="D46" s="4"/>
      <c r="E46" s="76">
        <f>G43*H36</f>
        <v>21.745868732999998</v>
      </c>
      <c r="F46" s="81"/>
      <c r="G46" s="81"/>
      <c r="H46" s="82"/>
      <c r="I46" s="27"/>
      <c r="J46" s="3" t="s">
        <v>41</v>
      </c>
      <c r="K46" s="6"/>
      <c r="L46" s="4"/>
      <c r="M46" s="76">
        <f>G43*N36</f>
        <v>0</v>
      </c>
      <c r="N46" s="77"/>
      <c r="O46" s="78"/>
      <c r="P46" s="27"/>
      <c r="Q46" s="27"/>
      <c r="R46" s="3" t="s">
        <v>41</v>
      </c>
      <c r="S46" s="6"/>
      <c r="T46" s="4"/>
      <c r="U46" s="76">
        <f>G43*S36</f>
        <v>0</v>
      </c>
      <c r="V46" s="77"/>
      <c r="W46" s="78"/>
    </row>
    <row r="47" spans="1:23" s="20" customFormat="1" ht="18" customHeight="1" thickBot="1" x14ac:dyDescent="0.3">
      <c r="A47" s="9"/>
      <c r="B47" s="27"/>
      <c r="C47" s="6"/>
      <c r="D47" s="4"/>
      <c r="E47" s="4"/>
      <c r="F47" s="27"/>
      <c r="G47" s="27"/>
      <c r="H47" s="27"/>
      <c r="I47" s="27"/>
      <c r="J47" s="9"/>
      <c r="K47" s="6"/>
      <c r="L47" s="4"/>
      <c r="M47" s="4"/>
      <c r="N47" s="27"/>
      <c r="O47" s="27"/>
      <c r="P47" s="27"/>
      <c r="Q47" s="27"/>
      <c r="R47" s="9"/>
      <c r="S47" s="6"/>
      <c r="T47" s="4"/>
      <c r="U47" s="4"/>
      <c r="V47" s="27"/>
      <c r="W47" s="27"/>
    </row>
    <row r="48" spans="1:23" s="20" customFormat="1" ht="18" customHeight="1" thickBot="1" x14ac:dyDescent="0.3">
      <c r="A48" s="27"/>
      <c r="B48" s="3" t="s">
        <v>31</v>
      </c>
      <c r="C48" s="6"/>
      <c r="D48" s="4"/>
      <c r="E48" s="76">
        <f>P43*H36</f>
        <v>37.934459900899995</v>
      </c>
      <c r="F48" s="81"/>
      <c r="G48" s="81"/>
      <c r="H48" s="82"/>
      <c r="I48" s="27"/>
      <c r="J48" s="3" t="s">
        <v>31</v>
      </c>
      <c r="K48" s="6"/>
      <c r="L48" s="4"/>
      <c r="M48" s="76">
        <f>P43*N36</f>
        <v>0</v>
      </c>
      <c r="N48" s="77"/>
      <c r="O48" s="78"/>
      <c r="P48" s="27"/>
      <c r="Q48" s="27"/>
      <c r="R48" s="3" t="s">
        <v>31</v>
      </c>
      <c r="S48" s="6"/>
      <c r="T48" s="4"/>
      <c r="U48" s="76">
        <f>P43*S36</f>
        <v>0</v>
      </c>
      <c r="V48" s="77"/>
      <c r="W48" s="78"/>
    </row>
    <row r="49" spans="1:23" s="27" customFormat="1" ht="18" customHeight="1" x14ac:dyDescent="0.25">
      <c r="B49" s="3"/>
      <c r="C49" s="6"/>
      <c r="D49" s="4"/>
      <c r="E49" s="38"/>
      <c r="F49" s="38"/>
      <c r="G49" s="38"/>
      <c r="H49" s="7"/>
      <c r="J49" s="3"/>
      <c r="K49" s="6"/>
      <c r="L49" s="4"/>
      <c r="M49" s="38"/>
      <c r="N49" s="52"/>
      <c r="O49" s="52"/>
      <c r="R49" s="3"/>
      <c r="S49" s="6"/>
      <c r="T49" s="4"/>
      <c r="U49" s="38"/>
      <c r="V49" s="52"/>
      <c r="W49" s="52"/>
    </row>
    <row r="50" spans="1:23" s="27" customFormat="1" ht="18" customHeight="1" x14ac:dyDescent="0.25">
      <c r="B50" s="3"/>
      <c r="C50" s="6"/>
      <c r="D50" s="4"/>
      <c r="E50" s="38"/>
      <c r="F50" s="38"/>
      <c r="G50" s="38"/>
      <c r="H50" s="7"/>
      <c r="J50" s="3"/>
      <c r="K50" s="6"/>
      <c r="L50" s="4"/>
      <c r="M50" s="38"/>
      <c r="N50" s="52"/>
      <c r="O50" s="52"/>
      <c r="R50" s="3"/>
      <c r="S50" s="6"/>
      <c r="T50" s="4"/>
      <c r="U50" s="38"/>
      <c r="V50" s="52"/>
      <c r="W50" s="52"/>
    </row>
    <row r="51" spans="1:23" ht="21" customHeight="1" thickBot="1" x14ac:dyDescent="0.95">
      <c r="A51" s="22"/>
      <c r="B51" s="27"/>
      <c r="C51" s="6"/>
      <c r="D51" s="4"/>
      <c r="E51" s="43"/>
      <c r="F51" s="7"/>
      <c r="G51" s="7"/>
      <c r="H51" s="27"/>
      <c r="I51" s="22"/>
      <c r="J51" s="27"/>
      <c r="K51" s="6"/>
      <c r="L51" s="4"/>
      <c r="M51" s="43"/>
      <c r="N51" s="7"/>
      <c r="O51" s="7"/>
      <c r="P51" s="27"/>
      <c r="Q51" s="22"/>
      <c r="R51" s="27"/>
      <c r="S51" s="6"/>
      <c r="T51" s="4"/>
      <c r="U51" s="43"/>
      <c r="V51" s="7"/>
      <c r="W51" s="7"/>
    </row>
    <row r="52" spans="1:23" ht="22.5" customHeight="1" thickBot="1" x14ac:dyDescent="0.95">
      <c r="A52" s="73" t="s">
        <v>32</v>
      </c>
      <c r="B52" s="74"/>
      <c r="C52" s="74"/>
      <c r="D52" s="74"/>
      <c r="E52" s="74"/>
      <c r="F52" s="74"/>
      <c r="G52" s="74"/>
      <c r="H52" s="74"/>
      <c r="I52" s="74"/>
      <c r="J52" s="74"/>
      <c r="K52" s="74"/>
      <c r="L52" s="74"/>
      <c r="M52" s="74"/>
      <c r="N52" s="74"/>
      <c r="O52" s="74"/>
      <c r="P52" s="74"/>
      <c r="Q52" s="74"/>
      <c r="R52" s="74"/>
      <c r="S52" s="74"/>
      <c r="T52" s="74"/>
      <c r="U52" s="74"/>
      <c r="V52" s="74"/>
      <c r="W52" s="75"/>
    </row>
    <row r="53" spans="1:23" ht="16.5" customHeight="1" x14ac:dyDescent="0.9">
      <c r="A53" s="44"/>
      <c r="B53" s="36"/>
      <c r="C53" s="44"/>
      <c r="D53" s="35"/>
      <c r="E53" s="35"/>
      <c r="F53" s="36"/>
      <c r="G53" s="36"/>
      <c r="H53" s="36"/>
      <c r="I53" s="45"/>
      <c r="J53" s="36"/>
      <c r="K53" s="44"/>
      <c r="L53" s="35"/>
      <c r="M53" s="35"/>
      <c r="N53" s="36"/>
      <c r="O53" s="36"/>
      <c r="P53" s="36"/>
      <c r="Q53" s="45"/>
      <c r="R53" s="36"/>
      <c r="S53" s="44"/>
      <c r="T53" s="35"/>
      <c r="U53" s="35"/>
      <c r="V53" s="36"/>
      <c r="W53" s="36"/>
    </row>
    <row r="54" spans="1:23" ht="23.25" customHeight="1" x14ac:dyDescent="0.9">
      <c r="A54" s="6"/>
      <c r="B54" s="27"/>
      <c r="C54" s="27"/>
      <c r="D54" s="27"/>
      <c r="E54" s="27"/>
      <c r="F54" s="27"/>
      <c r="G54" s="27"/>
      <c r="H54" s="46"/>
      <c r="I54" s="46" t="s">
        <v>33</v>
      </c>
      <c r="J54" s="27"/>
      <c r="K54" s="70">
        <f>E46+M46+U46</f>
        <v>21.745868732999998</v>
      </c>
      <c r="L54" s="70"/>
      <c r="M54" s="70"/>
      <c r="N54" s="70"/>
      <c r="O54" s="27"/>
      <c r="P54" s="50"/>
      <c r="Q54" s="50"/>
      <c r="R54" s="50"/>
      <c r="S54" s="1"/>
      <c r="T54" s="1"/>
      <c r="U54" s="1"/>
      <c r="V54" s="27"/>
      <c r="W54" s="27"/>
    </row>
    <row r="55" spans="1:23" ht="20.25" customHeight="1" x14ac:dyDescent="0.9">
      <c r="A55" s="6"/>
      <c r="B55" s="27"/>
      <c r="C55" s="27"/>
      <c r="D55" s="27"/>
      <c r="E55" s="27"/>
      <c r="F55" s="27"/>
      <c r="G55" s="27"/>
      <c r="H55" s="46"/>
      <c r="I55" s="25"/>
      <c r="J55" s="27"/>
      <c r="K55" s="7"/>
      <c r="L55" s="7"/>
      <c r="M55" s="7"/>
      <c r="N55" s="27"/>
      <c r="O55" s="27"/>
      <c r="P55" s="7"/>
      <c r="Q55" s="1"/>
      <c r="R55" s="1"/>
      <c r="S55" s="1"/>
      <c r="T55" s="1"/>
      <c r="U55" s="1"/>
      <c r="V55" s="27"/>
      <c r="W55" s="27"/>
    </row>
    <row r="56" spans="1:23" ht="20.25" customHeight="1" x14ac:dyDescent="0.9">
      <c r="A56" s="6"/>
      <c r="B56" s="27"/>
      <c r="C56" s="27"/>
      <c r="D56" s="27"/>
      <c r="E56" s="27"/>
      <c r="F56" s="27"/>
      <c r="G56" s="27"/>
      <c r="H56" s="46"/>
      <c r="I56" s="46" t="s">
        <v>34</v>
      </c>
      <c r="J56" s="27"/>
      <c r="K56" s="70">
        <f>E48+M48+U48</f>
        <v>37.934459900899995</v>
      </c>
      <c r="L56" s="70"/>
      <c r="M56" s="70"/>
      <c r="N56" s="70"/>
      <c r="O56" s="1"/>
      <c r="P56" s="1"/>
      <c r="Q56" s="72">
        <f>H36+N36+S36</f>
        <v>4.8324152739999997</v>
      </c>
      <c r="R56" s="72"/>
      <c r="S56" s="51" t="s">
        <v>35</v>
      </c>
      <c r="T56" s="51"/>
      <c r="U56" s="1"/>
      <c r="V56" s="27"/>
      <c r="W56" s="27"/>
    </row>
    <row r="57" spans="1:23" ht="19.5" customHeight="1" x14ac:dyDescent="0.9">
      <c r="A57" s="4"/>
      <c r="B57" s="27"/>
      <c r="C57" s="27"/>
      <c r="D57" s="27"/>
      <c r="E57" s="27"/>
      <c r="F57" s="27"/>
      <c r="G57" s="27"/>
      <c r="H57" s="25"/>
      <c r="I57" s="25"/>
      <c r="J57" s="10"/>
      <c r="K57" s="7"/>
      <c r="L57" s="47"/>
      <c r="M57" s="48"/>
      <c r="N57" s="27"/>
      <c r="O57" s="10"/>
      <c r="P57" s="7"/>
      <c r="Q57" s="47"/>
      <c r="R57" s="48"/>
      <c r="S57" s="1"/>
      <c r="T57" s="1"/>
      <c r="U57" s="1"/>
      <c r="V57" s="27"/>
      <c r="W57" s="27"/>
    </row>
    <row r="58" spans="1:23" ht="18" customHeight="1" x14ac:dyDescent="0.9">
      <c r="A58" s="4"/>
      <c r="B58" s="27"/>
      <c r="C58" s="27"/>
      <c r="D58" s="27"/>
      <c r="E58" s="27"/>
      <c r="F58" s="27"/>
      <c r="G58" s="27"/>
      <c r="H58" s="49"/>
      <c r="I58" s="46" t="s">
        <v>36</v>
      </c>
      <c r="J58" s="27"/>
      <c r="K58" s="71">
        <f>(K56-K54)/K54</f>
        <v>0.74444444444444435</v>
      </c>
      <c r="L58" s="71"/>
      <c r="M58" s="71"/>
      <c r="N58" s="71"/>
      <c r="O58" s="27"/>
      <c r="P58" s="50"/>
      <c r="Q58" s="50"/>
      <c r="R58" s="50"/>
      <c r="S58" s="1"/>
      <c r="T58" s="1"/>
      <c r="U58" s="1"/>
      <c r="V58" s="27"/>
      <c r="W58" s="27"/>
    </row>
    <row r="59" spans="1:23" ht="36.75" customHeight="1" x14ac:dyDescent="0.9"/>
    <row r="60" spans="1:23" ht="39.75" customHeight="1" x14ac:dyDescent="0.9">
      <c r="A60" s="4"/>
      <c r="B60" s="24" t="s">
        <v>48</v>
      </c>
      <c r="C60" s="4"/>
      <c r="D60" s="4"/>
      <c r="E60" s="27"/>
      <c r="F60" s="27"/>
      <c r="G60" s="27"/>
      <c r="H60" s="5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  <c r="U60" s="27"/>
    </row>
    <row r="61" spans="1:23" ht="29.25" customHeight="1" x14ac:dyDescent="0.9">
      <c r="A61" s="4"/>
      <c r="B61" s="22" t="s">
        <v>49</v>
      </c>
      <c r="C61" s="4"/>
      <c r="D61" s="4"/>
      <c r="E61" s="27"/>
      <c r="F61" s="27"/>
      <c r="G61" s="27"/>
      <c r="H61" s="5"/>
      <c r="I61" s="27"/>
      <c r="J61" s="27"/>
      <c r="K61" s="27"/>
      <c r="L61" s="27"/>
      <c r="M61" s="27"/>
      <c r="N61" s="27"/>
      <c r="O61" s="27"/>
      <c r="P61" s="27"/>
      <c r="Q61" s="27"/>
      <c r="R61" s="27"/>
      <c r="S61" s="27"/>
      <c r="T61" s="27"/>
      <c r="U61" s="27"/>
    </row>
    <row r="62" spans="1:23" ht="30" customHeight="1" x14ac:dyDescent="0.9">
      <c r="A62" s="4"/>
      <c r="B62" s="22" t="s">
        <v>50</v>
      </c>
      <c r="C62" s="4"/>
      <c r="D62" s="4"/>
      <c r="E62" s="27"/>
      <c r="F62" s="27"/>
      <c r="G62" s="27"/>
      <c r="H62" s="5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</row>
    <row r="63" spans="1:23" ht="39.75" customHeight="1" x14ac:dyDescent="0.9">
      <c r="A63" s="4"/>
      <c r="B63" s="24" t="s">
        <v>51</v>
      </c>
      <c r="C63" s="3" t="s">
        <v>52</v>
      </c>
      <c r="D63" s="4"/>
      <c r="E63" s="27"/>
      <c r="F63" s="27"/>
      <c r="G63" s="27"/>
      <c r="H63" s="5"/>
      <c r="I63" s="27"/>
      <c r="J63" s="27"/>
      <c r="K63" s="27"/>
      <c r="L63" s="27"/>
      <c r="M63" s="27"/>
      <c r="N63" s="27"/>
      <c r="O63" s="27"/>
      <c r="P63" s="27"/>
      <c r="Q63" s="27"/>
      <c r="R63" s="27"/>
      <c r="S63" s="27"/>
      <c r="T63" s="27"/>
      <c r="U63" s="27"/>
    </row>
    <row r="64" spans="1:23" ht="35.25" customHeight="1" x14ac:dyDescent="0.9">
      <c r="A64" s="4"/>
      <c r="B64" s="3"/>
      <c r="C64" s="3" t="s">
        <v>53</v>
      </c>
      <c r="D64" s="4"/>
      <c r="E64" s="27"/>
      <c r="F64" s="27"/>
      <c r="G64" s="27"/>
      <c r="H64" s="5"/>
      <c r="I64" s="27"/>
      <c r="J64" s="27"/>
      <c r="K64" s="27"/>
      <c r="L64" s="27"/>
      <c r="M64" s="27"/>
      <c r="N64" s="27"/>
      <c r="O64" s="27"/>
      <c r="P64" s="27"/>
      <c r="Q64" s="27"/>
      <c r="R64" s="27"/>
      <c r="S64" s="27"/>
      <c r="T64" s="27"/>
      <c r="U64" s="27"/>
    </row>
    <row r="65" spans="1:21" ht="35.25" customHeight="1" x14ac:dyDescent="0.9">
      <c r="A65" s="4"/>
      <c r="B65" s="3"/>
      <c r="C65" s="3" t="s">
        <v>54</v>
      </c>
      <c r="D65" s="4"/>
      <c r="E65" s="27"/>
      <c r="F65" s="27"/>
      <c r="G65" s="27"/>
      <c r="H65" s="5"/>
      <c r="I65" s="27"/>
      <c r="J65" s="27"/>
      <c r="K65" s="27"/>
      <c r="L65" s="27"/>
      <c r="M65" s="27"/>
      <c r="N65" s="27"/>
      <c r="O65" s="27"/>
      <c r="P65" s="27"/>
      <c r="Q65" s="27"/>
      <c r="R65" s="27"/>
      <c r="S65" s="27"/>
      <c r="T65" s="27"/>
      <c r="U65" s="27"/>
    </row>
    <row r="66" spans="1:21" ht="30" customHeight="1" x14ac:dyDescent="0.9">
      <c r="A66" s="4"/>
      <c r="B66" s="3"/>
      <c r="C66" s="3" t="s">
        <v>55</v>
      </c>
      <c r="D66" s="4"/>
      <c r="E66" s="27"/>
      <c r="F66" s="27"/>
      <c r="G66" s="27"/>
      <c r="H66" s="5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</row>
    <row r="67" spans="1:21" ht="33" customHeight="1" x14ac:dyDescent="0.9">
      <c r="A67" s="4"/>
      <c r="B67" s="3"/>
      <c r="C67" s="3" t="s">
        <v>56</v>
      </c>
      <c r="D67" s="4"/>
      <c r="E67" s="27"/>
      <c r="F67" s="27"/>
      <c r="G67" s="27"/>
      <c r="H67" s="5"/>
      <c r="I67" s="27"/>
      <c r="J67" s="27"/>
      <c r="K67" s="27"/>
      <c r="L67" s="27"/>
      <c r="M67" s="27"/>
      <c r="N67" s="27"/>
      <c r="O67" s="27"/>
      <c r="P67" s="27"/>
      <c r="Q67" s="27"/>
      <c r="R67" s="27"/>
      <c r="S67" s="27"/>
      <c r="T67" s="27"/>
      <c r="U67" s="27"/>
    </row>
  </sheetData>
  <mergeCells count="45">
    <mergeCell ref="H30:I30"/>
    <mergeCell ref="H32:I32"/>
    <mergeCell ref="S24:T24"/>
    <mergeCell ref="K58:N58"/>
    <mergeCell ref="Q56:R56"/>
    <mergeCell ref="A52:W52"/>
    <mergeCell ref="M46:O46"/>
    <mergeCell ref="U46:W46"/>
    <mergeCell ref="M48:O48"/>
    <mergeCell ref="U48:W48"/>
    <mergeCell ref="K54:N54"/>
    <mergeCell ref="E46:H46"/>
    <mergeCell ref="E48:H48"/>
    <mergeCell ref="S30:T30"/>
    <mergeCell ref="S32:T32"/>
    <mergeCell ref="A7:W7"/>
    <mergeCell ref="A8:W8"/>
    <mergeCell ref="K56:N56"/>
    <mergeCell ref="N28:O28"/>
    <mergeCell ref="H9:N9"/>
    <mergeCell ref="P9:R9"/>
    <mergeCell ref="A41:W41"/>
    <mergeCell ref="E43:F43"/>
    <mergeCell ref="G43:H43"/>
    <mergeCell ref="N43:O43"/>
    <mergeCell ref="P43:Q43"/>
    <mergeCell ref="U43:W43"/>
    <mergeCell ref="N36:O36"/>
    <mergeCell ref="H36:I36"/>
    <mergeCell ref="S35:T35"/>
    <mergeCell ref="S36:T36"/>
    <mergeCell ref="S22:T22"/>
    <mergeCell ref="N32:O32"/>
    <mergeCell ref="H35:I35"/>
    <mergeCell ref="N35:O35"/>
    <mergeCell ref="N30:O30"/>
    <mergeCell ref="H22:I22"/>
    <mergeCell ref="H24:I24"/>
    <mergeCell ref="H26:I26"/>
    <mergeCell ref="H28:I28"/>
    <mergeCell ref="N22:O22"/>
    <mergeCell ref="N24:O24"/>
    <mergeCell ref="N26:O26"/>
    <mergeCell ref="S26:T26"/>
    <mergeCell ref="S28:T28"/>
  </mergeCells>
  <conditionalFormatting sqref="U43:W43">
    <cfRule type="containsErrors" dxfId="2" priority="3">
      <formula>ISERROR(U43)</formula>
    </cfRule>
  </conditionalFormatting>
  <conditionalFormatting sqref="K58">
    <cfRule type="containsErrors" dxfId="1" priority="2">
      <formula>ISERROR(K58)</formula>
    </cfRule>
  </conditionalFormatting>
  <conditionalFormatting sqref="P58:R58">
    <cfRule type="containsErrors" dxfId="0" priority="1">
      <formula>ISERROR(P58)</formula>
    </cfRule>
  </conditionalFormatting>
  <hyperlinks>
    <hyperlink ref="Q4" r:id="rId1"/>
  </hyperlinks>
  <pageMargins left="0.7" right="0.7" top="0.75" bottom="0.75" header="0.3" footer="0.3"/>
  <pageSetup scale="53" fitToHeight="0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j.tibbs</dc:creator>
  <cp:lastModifiedBy>David Dingler</cp:lastModifiedBy>
  <cp:lastPrinted>2015-09-18T14:49:36Z</cp:lastPrinted>
  <dcterms:created xsi:type="dcterms:W3CDTF">2015-02-24T20:58:29Z</dcterms:created>
  <dcterms:modified xsi:type="dcterms:W3CDTF">2017-02-10T16:31:56Z</dcterms:modified>
</cp:coreProperties>
</file>